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darsavelidze\Desktop\"/>
    </mc:Choice>
  </mc:AlternateContent>
  <bookViews>
    <workbookView xWindow="120" yWindow="120" windowWidth="20700" windowHeight="11760"/>
  </bookViews>
  <sheets>
    <sheet name="Sheet1" sheetId="1" r:id="rId1"/>
    <sheet name="Sheet3" sheetId="3" r:id="rId2"/>
  </sheets>
  <calcPr calcId="162913"/>
</workbook>
</file>

<file path=xl/calcChain.xml><?xml version="1.0" encoding="utf-8"?>
<calcChain xmlns="http://schemas.openxmlformats.org/spreadsheetml/2006/main">
  <c r="E7" i="1" l="1"/>
  <c r="E6" i="1" l="1"/>
  <c r="D6" i="1" l="1"/>
  <c r="C6" i="1" l="1"/>
  <c r="C7" i="1" l="1"/>
  <c r="G6" i="1" l="1"/>
  <c r="J7" i="1" l="1"/>
  <c r="J6" i="1"/>
  <c r="J8" i="1" l="1"/>
  <c r="I8" i="1" l="1"/>
  <c r="I7" i="1"/>
  <c r="I6" i="1"/>
  <c r="H8" i="1" l="1"/>
  <c r="H7" i="1"/>
  <c r="H6" i="1"/>
  <c r="G7" i="1" l="1"/>
  <c r="N9" i="1" l="1"/>
  <c r="M9" i="1"/>
  <c r="L9" i="1"/>
  <c r="J9" i="1"/>
  <c r="I9" i="1"/>
  <c r="H9" i="1"/>
  <c r="G9" i="1"/>
  <c r="K9" i="1"/>
  <c r="E9" i="1"/>
  <c r="D9" i="1"/>
  <c r="C9" i="1"/>
  <c r="F9" i="1" l="1"/>
</calcChain>
</file>

<file path=xl/comments1.xml><?xml version="1.0" encoding="utf-8"?>
<comments xmlns="http://schemas.openxmlformats.org/spreadsheetml/2006/main">
  <authors>
    <author>Megi Dvalishvili</author>
  </authors>
  <commentList>
    <comment ref="C6" authorId="0" shapeId="0">
      <text>
        <r>
          <rPr>
            <b/>
            <sz val="9"/>
            <color indexed="81"/>
            <rFont val="Tahoma"/>
            <charset val="1"/>
          </rPr>
          <t>Megi Dvalishvili:</t>
        </r>
        <r>
          <rPr>
            <sz val="9"/>
            <color indexed="81"/>
            <rFont val="Tahoma"/>
            <charset val="1"/>
          </rPr>
          <t xml:space="preserve">
კოხოძე-9092*3
სიჭინავა-12480*3
თორია-8184*3+1362.0
კასრაძე-7855*3
გვარამაძე-7855*3
</t>
        </r>
      </text>
    </comment>
    <comment ref="D6" authorId="0" shapeId="0">
      <text>
        <r>
          <rPr>
            <b/>
            <sz val="9"/>
            <color indexed="81"/>
            <rFont val="Tahoma"/>
            <charset val="1"/>
          </rPr>
          <t>Megi Dvalishvili:</t>
        </r>
        <r>
          <rPr>
            <sz val="9"/>
            <color indexed="81"/>
            <rFont val="Tahoma"/>
            <charset val="1"/>
          </rPr>
          <t xml:space="preserve">
კოხოძე-10000*3+908*3
სიჭინავა-12480*3
თორია-8900*3+716*3
კასრაძე-8400*3+545*3
გვარამაძე 8400*3+545*3</t>
        </r>
      </text>
    </comment>
    <comment ref="E6" authorId="0" shapeId="0">
      <text>
        <r>
          <rPr>
            <b/>
            <sz val="9"/>
            <color indexed="81"/>
            <rFont val="Tahoma"/>
            <charset val="1"/>
          </rPr>
          <t>Megi Dvalishvili:</t>
        </r>
        <r>
          <rPr>
            <sz val="9"/>
            <color indexed="81"/>
            <rFont val="Tahoma"/>
            <charset val="1"/>
          </rPr>
          <t xml:space="preserve">
კოხოძე-10000*3+908*3
სიჭინავა-12480*3
თორია-8900*3
კასრაძე-8400*3
გვარამაძე 8400*3</t>
        </r>
      </text>
    </comment>
  </commentList>
</comments>
</file>

<file path=xl/sharedStrings.xml><?xml version="1.0" encoding="utf-8"?>
<sst xmlns="http://schemas.openxmlformats.org/spreadsheetml/2006/main" count="25" uniqueCount="17">
  <si>
    <r>
      <t xml:space="preserve">დანართი </t>
    </r>
    <r>
      <rPr>
        <b/>
        <i/>
        <sz val="12"/>
        <color indexed="8"/>
        <rFont val="Calibri"/>
        <family val="2"/>
      </rPr>
      <t>№6</t>
    </r>
  </si>
  <si>
    <t>ლარებში</t>
  </si>
  <si>
    <t>დასახელება</t>
  </si>
  <si>
    <t>თანამდებობის პირები</t>
  </si>
  <si>
    <t>სხვა დანარჩენი თანამშრომელი</t>
  </si>
  <si>
    <t>სულ</t>
  </si>
  <si>
    <t>I კვარტალი</t>
  </si>
  <si>
    <t>II კვარტალი</t>
  </si>
  <si>
    <t>III კვარტალი</t>
  </si>
  <si>
    <t>IV კვარტალი</t>
  </si>
  <si>
    <t>თანამდებობრივი სარგო</t>
  </si>
  <si>
    <t>დანამატი</t>
  </si>
  <si>
    <t>სულ:</t>
  </si>
  <si>
    <r>
      <rPr>
        <b/>
        <sz val="10"/>
        <color indexed="8"/>
        <rFont val="Calibri"/>
        <family val="2"/>
      </rPr>
      <t xml:space="preserve">შენიშვნა**: </t>
    </r>
    <r>
      <rPr>
        <sz val="10"/>
        <color indexed="8"/>
        <rFont val="Calibri"/>
        <family val="2"/>
      </rPr>
      <t>დანართი ქვეყნდება კვარტალურად, კვარტლის დასრულებიდან 1 თვის განმავლობაში.</t>
    </r>
  </si>
  <si>
    <t>პრემია/ჯილდო</t>
  </si>
  <si>
    <t xml:space="preserve">ინფორმაცია სსიპ სახელმწიფო სერვისების განვითარების სააგენტოს მიერ  შრომის ანაზღაურებაზე გაწეული ხარჯების შესახებ 30.09.2026 წლის მდგომარეობით  </t>
  </si>
  <si>
    <r>
      <t xml:space="preserve">შენიშვნა *: </t>
    </r>
    <r>
      <rPr>
        <sz val="10"/>
        <color indexed="8"/>
        <rFont val="Calibri"/>
        <family val="2"/>
      </rPr>
      <t xml:space="preserve">თანამდებობის პირებში იგულისხმებიან „კორუფციის წინააღმდეგ ბრძოლის შესახებ“ საქართველოს კანონის მე-2 მუხლის პირველი პუნქტის ლ2 ქვეპუნქტით და „თანამდებობის პირის ქონებრივი მდგომარეობის დეკლარაციის წარდგენის წესისა და იმ თანამდებობის პირთა თანამდებობრივი რეესტრის დამტკიცების შესახებ, რომელთათვისაც სავალდებულოა ქონებრივი მდგომარეობის დეკლარაციის შევსება“ საქართველოს მთავრობის 2019 წლის 29 მარტის N178 დადგენილების 18-ე მუხლით განსაზღვრული პირები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</si>
</sst>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L_a_r_i_-;\-* #,##0.00\ _L_a_r_i_-;_-* &quot;-&quot;??\ _L_a_r_i_-;_-@_-"/>
    <numFmt numFmtId="165" formatCode="[$-10409]#,##0.00"/>
  </numFmts>
  <fonts count="13" x14ac:knownFonts="1">
    <font>
      <sz val="11"/>
      <color theme="1"/>
      <name val="Calibri"/>
      <family val="2"/>
      <charset val="1"/>
      <scheme val="minor"/>
    </font>
    <font>
      <sz val="11"/>
      <color theme="1"/>
      <name val="Calibri"/>
      <family val="2"/>
      <charset val="1"/>
      <scheme val="minor"/>
    </font>
    <font>
      <b/>
      <i/>
      <sz val="12"/>
      <color theme="1"/>
      <name val="Calibri"/>
      <family val="2"/>
      <scheme val="minor"/>
    </font>
    <font>
      <b/>
      <i/>
      <sz val="12"/>
      <color indexed="8"/>
      <name val="Calibri"/>
      <family val="2"/>
    </font>
    <font>
      <sz val="10"/>
      <color theme="1"/>
      <name val="Calibri"/>
      <family val="2"/>
      <scheme val="minor"/>
    </font>
    <font>
      <b/>
      <sz val="14"/>
      <color indexed="8"/>
      <name val="Calibri"/>
      <family val="2"/>
    </font>
    <font>
      <b/>
      <sz val="8"/>
      <color theme="1"/>
      <name val="Calibri"/>
      <family val="2"/>
      <scheme val="minor"/>
    </font>
    <font>
      <b/>
      <sz val="10"/>
      <color theme="1"/>
      <name val="Calibri"/>
      <family val="2"/>
      <scheme val="minor"/>
    </font>
    <font>
      <b/>
      <sz val="10"/>
      <color indexed="8"/>
      <name val="Calibri"/>
      <family val="2"/>
    </font>
    <font>
      <sz val="10"/>
      <color indexed="8"/>
      <name val="Calibri"/>
      <family val="2"/>
    </font>
    <font>
      <sz val="9"/>
      <color indexed="81"/>
      <name val="Tahoma"/>
      <charset val="1"/>
    </font>
    <font>
      <b/>
      <sz val="9"/>
      <color indexed="81"/>
      <name val="Tahoma"/>
      <charset val="1"/>
    </font>
    <font>
      <sz val="10"/>
      <color rgb="FF000000"/>
      <name val="Arial"/>
    </font>
  </fonts>
  <fills count="4">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s>
  <borders count="13">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rgb="FFD3D3D3"/>
      </left>
      <right style="thin">
        <color rgb="FFD3D3D3"/>
      </right>
      <top style="thin">
        <color rgb="FFD3D3D3"/>
      </top>
      <bottom style="thin">
        <color rgb="FFD3D3D3"/>
      </bottom>
      <diagonal/>
    </border>
  </borders>
  <cellStyleXfs count="2">
    <xf numFmtId="0" fontId="0" fillId="0" borderId="0"/>
    <xf numFmtId="164" fontId="1" fillId="0" borderId="0" applyFont="0" applyFill="0" applyBorder="0" applyAlignment="0" applyProtection="0"/>
  </cellStyleXfs>
  <cellXfs count="33">
    <xf numFmtId="0" fontId="0" fillId="0" borderId="0" xfId="0"/>
    <xf numFmtId="0" fontId="2" fillId="0" borderId="0" xfId="0" applyFont="1" applyAlignment="1">
      <alignment wrapText="1"/>
    </xf>
    <xf numFmtId="0" fontId="4" fillId="0" borderId="0" xfId="0" applyFont="1" applyAlignment="1">
      <alignment wrapText="1"/>
    </xf>
    <xf numFmtId="0" fontId="4" fillId="2" borderId="0" xfId="0" applyFont="1" applyFill="1" applyAlignment="1">
      <alignment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4" fillId="0" borderId="5" xfId="0" applyFont="1" applyBorder="1" applyAlignment="1">
      <alignment horizontal="left" vertical="center" wrapText="1"/>
    </xf>
    <xf numFmtId="43" fontId="4" fillId="0" borderId="6" xfId="0" applyNumberFormat="1" applyFont="1" applyBorder="1" applyAlignment="1">
      <alignment horizontal="left" vertical="center" wrapText="1"/>
    </xf>
    <xf numFmtId="43" fontId="4" fillId="0" borderId="7" xfId="0" applyNumberFormat="1" applyFont="1" applyBorder="1" applyAlignment="1">
      <alignment horizontal="left" vertical="center" wrapText="1"/>
    </xf>
    <xf numFmtId="164" fontId="4" fillId="0" borderId="6" xfId="0" applyNumberFormat="1" applyFont="1" applyBorder="1" applyAlignment="1">
      <alignment wrapText="1"/>
    </xf>
    <xf numFmtId="43" fontId="4" fillId="0" borderId="7" xfId="1" applyNumberFormat="1" applyFont="1" applyBorder="1" applyAlignment="1">
      <alignment wrapText="1"/>
    </xf>
    <xf numFmtId="43" fontId="4" fillId="0" borderId="8" xfId="1" applyNumberFormat="1" applyFont="1" applyBorder="1" applyAlignment="1">
      <alignment wrapText="1"/>
    </xf>
    <xf numFmtId="0" fontId="7" fillId="2" borderId="0" xfId="0" applyFont="1" applyFill="1" applyAlignment="1">
      <alignment wrapText="1"/>
    </xf>
    <xf numFmtId="0" fontId="7" fillId="2" borderId="9" xfId="0" applyFont="1" applyFill="1" applyBorder="1" applyAlignment="1">
      <alignment horizontal="left" vertical="center" wrapText="1" indent="2"/>
    </xf>
    <xf numFmtId="43" fontId="7" fillId="2" borderId="10" xfId="0" applyNumberFormat="1" applyFont="1" applyFill="1" applyBorder="1" applyAlignment="1">
      <alignment horizontal="left" vertical="center" wrapText="1" indent="2"/>
    </xf>
    <xf numFmtId="164" fontId="4" fillId="0" borderId="0" xfId="0" applyNumberFormat="1" applyFont="1" applyAlignment="1">
      <alignment wrapText="1"/>
    </xf>
    <xf numFmtId="43" fontId="4" fillId="0" borderId="7" xfId="1" applyNumberFormat="1" applyFont="1" applyBorder="1" applyAlignment="1">
      <alignment horizontal="left" wrapText="1"/>
    </xf>
    <xf numFmtId="164" fontId="4" fillId="0" borderId="6" xfId="0" applyNumberFormat="1" applyFont="1" applyFill="1" applyBorder="1" applyAlignment="1">
      <alignment wrapText="1"/>
    </xf>
    <xf numFmtId="43" fontId="4" fillId="0" borderId="0" xfId="0" applyNumberFormat="1" applyFont="1" applyAlignment="1">
      <alignment wrapText="1"/>
    </xf>
    <xf numFmtId="165" fontId="12" fillId="0" borderId="12" xfId="0" applyNumberFormat="1" applyFont="1" applyFill="1" applyBorder="1" applyAlignment="1">
      <alignment vertical="top" wrapText="1" readingOrder="1"/>
    </xf>
    <xf numFmtId="0" fontId="9" fillId="0" borderId="0" xfId="0" applyFont="1" applyBorder="1" applyAlignment="1">
      <alignment horizontal="left" vertical="center" wrapText="1"/>
    </xf>
    <xf numFmtId="0" fontId="4" fillId="0" borderId="0" xfId="0" applyFont="1" applyBorder="1" applyAlignment="1">
      <alignment horizontal="left" vertical="center" wrapText="1"/>
    </xf>
    <xf numFmtId="0" fontId="8" fillId="3" borderId="11"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2" fillId="0" borderId="0" xfId="0" applyFont="1" applyAlignment="1">
      <alignment horizontal="right" wrapText="1"/>
    </xf>
    <xf numFmtId="0" fontId="5" fillId="0" borderId="0" xfId="0" applyFont="1" applyFill="1" applyBorder="1" applyAlignment="1" applyProtection="1">
      <alignment horizontal="center" vertical="center" wrapText="1"/>
    </xf>
    <xf numFmtId="0" fontId="6" fillId="0" borderId="0" xfId="0" applyFont="1" applyBorder="1" applyAlignment="1">
      <alignment horizontal="right" vertical="top" wrapText="1"/>
    </xf>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
  <sheetViews>
    <sheetView tabSelected="1" topLeftCell="B1" workbookViewId="0">
      <selection activeCell="B10" sqref="B10:N10"/>
    </sheetView>
  </sheetViews>
  <sheetFormatPr defaultRowHeight="12.75" x14ac:dyDescent="0.2"/>
  <cols>
    <col min="1" max="1" width="9.140625" style="2"/>
    <col min="2" max="2" width="25.7109375" style="2" customWidth="1"/>
    <col min="3" max="14" width="15" style="2" customWidth="1"/>
    <col min="15" max="15" width="14.42578125" style="2" bestFit="1" customWidth="1"/>
    <col min="16" max="257" width="9.140625" style="2"/>
    <col min="258" max="258" width="25.7109375" style="2" customWidth="1"/>
    <col min="259" max="270" width="15" style="2" customWidth="1"/>
    <col min="271" max="513" width="9.140625" style="2"/>
    <col min="514" max="514" width="25.7109375" style="2" customWidth="1"/>
    <col min="515" max="526" width="15" style="2" customWidth="1"/>
    <col min="527" max="769" width="9.140625" style="2"/>
    <col min="770" max="770" width="25.7109375" style="2" customWidth="1"/>
    <col min="771" max="782" width="15" style="2" customWidth="1"/>
    <col min="783" max="1025" width="9.140625" style="2"/>
    <col min="1026" max="1026" width="25.7109375" style="2" customWidth="1"/>
    <col min="1027" max="1038" width="15" style="2" customWidth="1"/>
    <col min="1039" max="1281" width="9.140625" style="2"/>
    <col min="1282" max="1282" width="25.7109375" style="2" customWidth="1"/>
    <col min="1283" max="1294" width="15" style="2" customWidth="1"/>
    <col min="1295" max="1537" width="9.140625" style="2"/>
    <col min="1538" max="1538" width="25.7109375" style="2" customWidth="1"/>
    <col min="1539" max="1550" width="15" style="2" customWidth="1"/>
    <col min="1551" max="1793" width="9.140625" style="2"/>
    <col min="1794" max="1794" width="25.7109375" style="2" customWidth="1"/>
    <col min="1795" max="1806" width="15" style="2" customWidth="1"/>
    <col min="1807" max="2049" width="9.140625" style="2"/>
    <col min="2050" max="2050" width="25.7109375" style="2" customWidth="1"/>
    <col min="2051" max="2062" width="15" style="2" customWidth="1"/>
    <col min="2063" max="2305" width="9.140625" style="2"/>
    <col min="2306" max="2306" width="25.7109375" style="2" customWidth="1"/>
    <col min="2307" max="2318" width="15" style="2" customWidth="1"/>
    <col min="2319" max="2561" width="9.140625" style="2"/>
    <col min="2562" max="2562" width="25.7109375" style="2" customWidth="1"/>
    <col min="2563" max="2574" width="15" style="2" customWidth="1"/>
    <col min="2575" max="2817" width="9.140625" style="2"/>
    <col min="2818" max="2818" width="25.7109375" style="2" customWidth="1"/>
    <col min="2819" max="2830" width="15" style="2" customWidth="1"/>
    <col min="2831" max="3073" width="9.140625" style="2"/>
    <col min="3074" max="3074" width="25.7109375" style="2" customWidth="1"/>
    <col min="3075" max="3086" width="15" style="2" customWidth="1"/>
    <col min="3087" max="3329" width="9.140625" style="2"/>
    <col min="3330" max="3330" width="25.7109375" style="2" customWidth="1"/>
    <col min="3331" max="3342" width="15" style="2" customWidth="1"/>
    <col min="3343" max="3585" width="9.140625" style="2"/>
    <col min="3586" max="3586" width="25.7109375" style="2" customWidth="1"/>
    <col min="3587" max="3598" width="15" style="2" customWidth="1"/>
    <col min="3599" max="3841" width="9.140625" style="2"/>
    <col min="3842" max="3842" width="25.7109375" style="2" customWidth="1"/>
    <col min="3843" max="3854" width="15" style="2" customWidth="1"/>
    <col min="3855" max="4097" width="9.140625" style="2"/>
    <col min="4098" max="4098" width="25.7109375" style="2" customWidth="1"/>
    <col min="4099" max="4110" width="15" style="2" customWidth="1"/>
    <col min="4111" max="4353" width="9.140625" style="2"/>
    <col min="4354" max="4354" width="25.7109375" style="2" customWidth="1"/>
    <col min="4355" max="4366" width="15" style="2" customWidth="1"/>
    <col min="4367" max="4609" width="9.140625" style="2"/>
    <col min="4610" max="4610" width="25.7109375" style="2" customWidth="1"/>
    <col min="4611" max="4622" width="15" style="2" customWidth="1"/>
    <col min="4623" max="4865" width="9.140625" style="2"/>
    <col min="4866" max="4866" width="25.7109375" style="2" customWidth="1"/>
    <col min="4867" max="4878" width="15" style="2" customWidth="1"/>
    <col min="4879" max="5121" width="9.140625" style="2"/>
    <col min="5122" max="5122" width="25.7109375" style="2" customWidth="1"/>
    <col min="5123" max="5134" width="15" style="2" customWidth="1"/>
    <col min="5135" max="5377" width="9.140625" style="2"/>
    <col min="5378" max="5378" width="25.7109375" style="2" customWidth="1"/>
    <col min="5379" max="5390" width="15" style="2" customWidth="1"/>
    <col min="5391" max="5633" width="9.140625" style="2"/>
    <col min="5634" max="5634" width="25.7109375" style="2" customWidth="1"/>
    <col min="5635" max="5646" width="15" style="2" customWidth="1"/>
    <col min="5647" max="5889" width="9.140625" style="2"/>
    <col min="5890" max="5890" width="25.7109375" style="2" customWidth="1"/>
    <col min="5891" max="5902" width="15" style="2" customWidth="1"/>
    <col min="5903" max="6145" width="9.140625" style="2"/>
    <col min="6146" max="6146" width="25.7109375" style="2" customWidth="1"/>
    <col min="6147" max="6158" width="15" style="2" customWidth="1"/>
    <col min="6159" max="6401" width="9.140625" style="2"/>
    <col min="6402" max="6402" width="25.7109375" style="2" customWidth="1"/>
    <col min="6403" max="6414" width="15" style="2" customWidth="1"/>
    <col min="6415" max="6657" width="9.140625" style="2"/>
    <col min="6658" max="6658" width="25.7109375" style="2" customWidth="1"/>
    <col min="6659" max="6670" width="15" style="2" customWidth="1"/>
    <col min="6671" max="6913" width="9.140625" style="2"/>
    <col min="6914" max="6914" width="25.7109375" style="2" customWidth="1"/>
    <col min="6915" max="6926" width="15" style="2" customWidth="1"/>
    <col min="6927" max="7169" width="9.140625" style="2"/>
    <col min="7170" max="7170" width="25.7109375" style="2" customWidth="1"/>
    <col min="7171" max="7182" width="15" style="2" customWidth="1"/>
    <col min="7183" max="7425" width="9.140625" style="2"/>
    <col min="7426" max="7426" width="25.7109375" style="2" customWidth="1"/>
    <col min="7427" max="7438" width="15" style="2" customWidth="1"/>
    <col min="7439" max="7681" width="9.140625" style="2"/>
    <col min="7682" max="7682" width="25.7109375" style="2" customWidth="1"/>
    <col min="7683" max="7694" width="15" style="2" customWidth="1"/>
    <col min="7695" max="7937" width="9.140625" style="2"/>
    <col min="7938" max="7938" width="25.7109375" style="2" customWidth="1"/>
    <col min="7939" max="7950" width="15" style="2" customWidth="1"/>
    <col min="7951" max="8193" width="9.140625" style="2"/>
    <col min="8194" max="8194" width="25.7109375" style="2" customWidth="1"/>
    <col min="8195" max="8206" width="15" style="2" customWidth="1"/>
    <col min="8207" max="8449" width="9.140625" style="2"/>
    <col min="8450" max="8450" width="25.7109375" style="2" customWidth="1"/>
    <col min="8451" max="8462" width="15" style="2" customWidth="1"/>
    <col min="8463" max="8705" width="9.140625" style="2"/>
    <col min="8706" max="8706" width="25.7109375" style="2" customWidth="1"/>
    <col min="8707" max="8718" width="15" style="2" customWidth="1"/>
    <col min="8719" max="8961" width="9.140625" style="2"/>
    <col min="8962" max="8962" width="25.7109375" style="2" customWidth="1"/>
    <col min="8963" max="8974" width="15" style="2" customWidth="1"/>
    <col min="8975" max="9217" width="9.140625" style="2"/>
    <col min="9218" max="9218" width="25.7109375" style="2" customWidth="1"/>
    <col min="9219" max="9230" width="15" style="2" customWidth="1"/>
    <col min="9231" max="9473" width="9.140625" style="2"/>
    <col min="9474" max="9474" width="25.7109375" style="2" customWidth="1"/>
    <col min="9475" max="9486" width="15" style="2" customWidth="1"/>
    <col min="9487" max="9729" width="9.140625" style="2"/>
    <col min="9730" max="9730" width="25.7109375" style="2" customWidth="1"/>
    <col min="9731" max="9742" width="15" style="2" customWidth="1"/>
    <col min="9743" max="9985" width="9.140625" style="2"/>
    <col min="9986" max="9986" width="25.7109375" style="2" customWidth="1"/>
    <col min="9987" max="9998" width="15" style="2" customWidth="1"/>
    <col min="9999" max="10241" width="9.140625" style="2"/>
    <col min="10242" max="10242" width="25.7109375" style="2" customWidth="1"/>
    <col min="10243" max="10254" width="15" style="2" customWidth="1"/>
    <col min="10255" max="10497" width="9.140625" style="2"/>
    <col min="10498" max="10498" width="25.7109375" style="2" customWidth="1"/>
    <col min="10499" max="10510" width="15" style="2" customWidth="1"/>
    <col min="10511" max="10753" width="9.140625" style="2"/>
    <col min="10754" max="10754" width="25.7109375" style="2" customWidth="1"/>
    <col min="10755" max="10766" width="15" style="2" customWidth="1"/>
    <col min="10767" max="11009" width="9.140625" style="2"/>
    <col min="11010" max="11010" width="25.7109375" style="2" customWidth="1"/>
    <col min="11011" max="11022" width="15" style="2" customWidth="1"/>
    <col min="11023" max="11265" width="9.140625" style="2"/>
    <col min="11266" max="11266" width="25.7109375" style="2" customWidth="1"/>
    <col min="11267" max="11278" width="15" style="2" customWidth="1"/>
    <col min="11279" max="11521" width="9.140625" style="2"/>
    <col min="11522" max="11522" width="25.7109375" style="2" customWidth="1"/>
    <col min="11523" max="11534" width="15" style="2" customWidth="1"/>
    <col min="11535" max="11777" width="9.140625" style="2"/>
    <col min="11778" max="11778" width="25.7109375" style="2" customWidth="1"/>
    <col min="11779" max="11790" width="15" style="2" customWidth="1"/>
    <col min="11791" max="12033" width="9.140625" style="2"/>
    <col min="12034" max="12034" width="25.7109375" style="2" customWidth="1"/>
    <col min="12035" max="12046" width="15" style="2" customWidth="1"/>
    <col min="12047" max="12289" width="9.140625" style="2"/>
    <col min="12290" max="12290" width="25.7109375" style="2" customWidth="1"/>
    <col min="12291" max="12302" width="15" style="2" customWidth="1"/>
    <col min="12303" max="12545" width="9.140625" style="2"/>
    <col min="12546" max="12546" width="25.7109375" style="2" customWidth="1"/>
    <col min="12547" max="12558" width="15" style="2" customWidth="1"/>
    <col min="12559" max="12801" width="9.140625" style="2"/>
    <col min="12802" max="12802" width="25.7109375" style="2" customWidth="1"/>
    <col min="12803" max="12814" width="15" style="2" customWidth="1"/>
    <col min="12815" max="13057" width="9.140625" style="2"/>
    <col min="13058" max="13058" width="25.7109375" style="2" customWidth="1"/>
    <col min="13059" max="13070" width="15" style="2" customWidth="1"/>
    <col min="13071" max="13313" width="9.140625" style="2"/>
    <col min="13314" max="13314" width="25.7109375" style="2" customWidth="1"/>
    <col min="13315" max="13326" width="15" style="2" customWidth="1"/>
    <col min="13327" max="13569" width="9.140625" style="2"/>
    <col min="13570" max="13570" width="25.7109375" style="2" customWidth="1"/>
    <col min="13571" max="13582" width="15" style="2" customWidth="1"/>
    <col min="13583" max="13825" width="9.140625" style="2"/>
    <col min="13826" max="13826" width="25.7109375" style="2" customWidth="1"/>
    <col min="13827" max="13838" width="15" style="2" customWidth="1"/>
    <col min="13839" max="14081" width="9.140625" style="2"/>
    <col min="14082" max="14082" width="25.7109375" style="2" customWidth="1"/>
    <col min="14083" max="14094" width="15" style="2" customWidth="1"/>
    <col min="14095" max="14337" width="9.140625" style="2"/>
    <col min="14338" max="14338" width="25.7109375" style="2" customWidth="1"/>
    <col min="14339" max="14350" width="15" style="2" customWidth="1"/>
    <col min="14351" max="14593" width="9.140625" style="2"/>
    <col min="14594" max="14594" width="25.7109375" style="2" customWidth="1"/>
    <col min="14595" max="14606" width="15" style="2" customWidth="1"/>
    <col min="14607" max="14849" width="9.140625" style="2"/>
    <col min="14850" max="14850" width="25.7109375" style="2" customWidth="1"/>
    <col min="14851" max="14862" width="15" style="2" customWidth="1"/>
    <col min="14863" max="15105" width="9.140625" style="2"/>
    <col min="15106" max="15106" width="25.7109375" style="2" customWidth="1"/>
    <col min="15107" max="15118" width="15" style="2" customWidth="1"/>
    <col min="15119" max="15361" width="9.140625" style="2"/>
    <col min="15362" max="15362" width="25.7109375" style="2" customWidth="1"/>
    <col min="15363" max="15374" width="15" style="2" customWidth="1"/>
    <col min="15375" max="15617" width="9.140625" style="2"/>
    <col min="15618" max="15618" width="25.7109375" style="2" customWidth="1"/>
    <col min="15619" max="15630" width="15" style="2" customWidth="1"/>
    <col min="15631" max="15873" width="9.140625" style="2"/>
    <col min="15874" max="15874" width="25.7109375" style="2" customWidth="1"/>
    <col min="15875" max="15886" width="15" style="2" customWidth="1"/>
    <col min="15887" max="16129" width="9.140625" style="2"/>
    <col min="16130" max="16130" width="25.7109375" style="2" customWidth="1"/>
    <col min="16131" max="16142" width="15" style="2" customWidth="1"/>
    <col min="16143" max="16384" width="9.140625" style="2"/>
  </cols>
  <sheetData>
    <row r="1" spans="1:15" ht="15.75" customHeight="1" x14ac:dyDescent="0.25">
      <c r="A1" s="1"/>
      <c r="B1" s="25" t="s">
        <v>0</v>
      </c>
      <c r="C1" s="25"/>
      <c r="D1" s="25"/>
      <c r="E1" s="25"/>
      <c r="F1" s="25"/>
      <c r="G1" s="25"/>
      <c r="H1" s="25"/>
      <c r="I1" s="25"/>
      <c r="J1" s="25"/>
      <c r="K1" s="25"/>
      <c r="L1" s="25"/>
      <c r="M1" s="25"/>
      <c r="N1" s="25"/>
      <c r="O1" s="1"/>
    </row>
    <row r="2" spans="1:15" ht="82.5" customHeight="1" x14ac:dyDescent="0.2">
      <c r="B2" s="26" t="s">
        <v>15</v>
      </c>
      <c r="C2" s="26"/>
      <c r="D2" s="26"/>
      <c r="E2" s="26"/>
      <c r="F2" s="26"/>
      <c r="G2" s="26"/>
      <c r="H2" s="26"/>
      <c r="I2" s="26"/>
      <c r="J2" s="26"/>
      <c r="K2" s="26"/>
      <c r="L2" s="26"/>
      <c r="M2" s="26"/>
      <c r="N2" s="26"/>
    </row>
    <row r="3" spans="1:15" ht="19.5" customHeight="1" thickBot="1" x14ac:dyDescent="0.25">
      <c r="B3" s="27" t="s">
        <v>1</v>
      </c>
      <c r="C3" s="27"/>
      <c r="D3" s="27"/>
      <c r="E3" s="27"/>
      <c r="F3" s="27"/>
      <c r="G3" s="27"/>
      <c r="H3" s="27"/>
      <c r="I3" s="27"/>
      <c r="J3" s="27"/>
      <c r="K3" s="27"/>
      <c r="L3" s="27"/>
      <c r="M3" s="27"/>
      <c r="N3" s="27"/>
    </row>
    <row r="4" spans="1:15" s="3" customFormat="1" ht="15" customHeight="1" x14ac:dyDescent="0.2">
      <c r="B4" s="28" t="s">
        <v>2</v>
      </c>
      <c r="C4" s="30" t="s">
        <v>3</v>
      </c>
      <c r="D4" s="31"/>
      <c r="E4" s="31"/>
      <c r="F4" s="32"/>
      <c r="G4" s="30" t="s">
        <v>4</v>
      </c>
      <c r="H4" s="31"/>
      <c r="I4" s="31"/>
      <c r="J4" s="32"/>
      <c r="K4" s="30" t="s">
        <v>5</v>
      </c>
      <c r="L4" s="31"/>
      <c r="M4" s="31"/>
      <c r="N4" s="32"/>
    </row>
    <row r="5" spans="1:15" s="3" customFormat="1" ht="15" customHeight="1" x14ac:dyDescent="0.2">
      <c r="B5" s="29"/>
      <c r="C5" s="4" t="s">
        <v>6</v>
      </c>
      <c r="D5" s="5" t="s">
        <v>7</v>
      </c>
      <c r="E5" s="5" t="s">
        <v>8</v>
      </c>
      <c r="F5" s="6" t="s">
        <v>9</v>
      </c>
      <c r="G5" s="4" t="s">
        <v>6</v>
      </c>
      <c r="H5" s="5" t="s">
        <v>7</v>
      </c>
      <c r="I5" s="5" t="s">
        <v>8</v>
      </c>
      <c r="J5" s="6" t="s">
        <v>9</v>
      </c>
      <c r="K5" s="4" t="s">
        <v>6</v>
      </c>
      <c r="L5" s="5" t="s">
        <v>7</v>
      </c>
      <c r="M5" s="5" t="s">
        <v>8</v>
      </c>
      <c r="N5" s="6" t="s">
        <v>9</v>
      </c>
    </row>
    <row r="6" spans="1:15" ht="29.25" customHeight="1" x14ac:dyDescent="0.2">
      <c r="B6" s="7" t="s">
        <v>10</v>
      </c>
      <c r="C6" s="8">
        <f>9092*3+7855*3+12480*3+8184*3+7855*3</f>
        <v>136398</v>
      </c>
      <c r="D6" s="8">
        <f>(10000*3+908*3)+12480*3+(8400*3+545*3)+(8400*3+545*3)+(8900*3+716*3)</f>
        <v>152682</v>
      </c>
      <c r="E6" s="8">
        <f>12480*3+10000*3+8900*3+8400*3+8400*3</f>
        <v>144540</v>
      </c>
      <c r="F6" s="8"/>
      <c r="G6" s="10">
        <f t="shared" ref="G6:H8" si="0">K6-C6</f>
        <v>4812896.62</v>
      </c>
      <c r="H6" s="10">
        <f t="shared" si="0"/>
        <v>4858543.25</v>
      </c>
      <c r="I6" s="10">
        <f t="shared" ref="I6:J8" si="1">M6-E6</f>
        <v>4847749.8</v>
      </c>
      <c r="J6" s="10">
        <f>N6-F6</f>
        <v>0</v>
      </c>
      <c r="K6" s="10">
        <v>4949294.62</v>
      </c>
      <c r="L6" s="17">
        <v>5011225.25</v>
      </c>
      <c r="M6" s="11">
        <v>4992289.8</v>
      </c>
      <c r="N6" s="12"/>
      <c r="O6" s="16"/>
    </row>
    <row r="7" spans="1:15" ht="29.25" customHeight="1" x14ac:dyDescent="0.2">
      <c r="B7" s="7" t="s">
        <v>11</v>
      </c>
      <c r="C7" s="8">
        <f>1135+227</f>
        <v>1362</v>
      </c>
      <c r="D7" s="9">
        <v>319.85000000000002</v>
      </c>
      <c r="E7" s="9">
        <f>2040+772.5+225+156+363.64+181.82+85+43.48+108.68</f>
        <v>3976.12</v>
      </c>
      <c r="F7" s="9"/>
      <c r="G7" s="10">
        <f t="shared" si="0"/>
        <v>13226.06</v>
      </c>
      <c r="H7" s="10">
        <f t="shared" si="0"/>
        <v>10000.84</v>
      </c>
      <c r="I7" s="10">
        <f t="shared" si="1"/>
        <v>61123.18</v>
      </c>
      <c r="J7" s="10">
        <f>N7-F7</f>
        <v>0</v>
      </c>
      <c r="K7" s="10">
        <v>14588.06</v>
      </c>
      <c r="L7" s="17">
        <v>10320.69</v>
      </c>
      <c r="M7" s="18">
        <v>65099.3</v>
      </c>
      <c r="N7" s="12"/>
      <c r="O7" s="16"/>
    </row>
    <row r="8" spans="1:15" ht="29.25" customHeight="1" x14ac:dyDescent="0.2">
      <c r="B8" s="7" t="s">
        <v>14</v>
      </c>
      <c r="C8" s="8">
        <v>0</v>
      </c>
      <c r="D8" s="20"/>
      <c r="E8" s="9"/>
      <c r="F8" s="9"/>
      <c r="G8" s="10"/>
      <c r="H8" s="10">
        <f t="shared" si="0"/>
        <v>0</v>
      </c>
      <c r="I8" s="10">
        <f t="shared" si="1"/>
        <v>141162.4</v>
      </c>
      <c r="J8" s="10">
        <f t="shared" si="1"/>
        <v>0</v>
      </c>
      <c r="K8" s="10"/>
      <c r="L8" s="17"/>
      <c r="M8" s="10">
        <v>141162.4</v>
      </c>
      <c r="N8" s="12"/>
      <c r="O8" s="16"/>
    </row>
    <row r="9" spans="1:15" s="13" customFormat="1" ht="29.25" customHeight="1" thickBot="1" x14ac:dyDescent="0.25">
      <c r="B9" s="14" t="s">
        <v>12</v>
      </c>
      <c r="C9" s="15">
        <f>SUM(C6:C8)</f>
        <v>137760</v>
      </c>
      <c r="D9" s="15">
        <f t="shared" ref="D9:N9" si="2">SUM(D6:D8)</f>
        <v>153001.85</v>
      </c>
      <c r="E9" s="15">
        <f t="shared" si="2"/>
        <v>148516.12</v>
      </c>
      <c r="F9" s="15">
        <f t="shared" si="2"/>
        <v>0</v>
      </c>
      <c r="G9" s="15">
        <f t="shared" si="2"/>
        <v>4826122.68</v>
      </c>
      <c r="H9" s="15">
        <f t="shared" si="2"/>
        <v>4868544.09</v>
      </c>
      <c r="I9" s="15">
        <f t="shared" si="2"/>
        <v>5050035.38</v>
      </c>
      <c r="J9" s="15">
        <f t="shared" si="2"/>
        <v>0</v>
      </c>
      <c r="K9" s="15">
        <f t="shared" si="2"/>
        <v>4963882.68</v>
      </c>
      <c r="L9" s="15">
        <f t="shared" si="2"/>
        <v>5021545.9400000004</v>
      </c>
      <c r="M9" s="15">
        <f t="shared" si="2"/>
        <v>5198551.5</v>
      </c>
      <c r="N9" s="15">
        <f t="shared" si="2"/>
        <v>0</v>
      </c>
    </row>
    <row r="10" spans="1:15" ht="50.25" customHeight="1" x14ac:dyDescent="0.2">
      <c r="B10" s="23" t="s">
        <v>16</v>
      </c>
      <c r="C10" s="24"/>
      <c r="D10" s="24"/>
      <c r="E10" s="24"/>
      <c r="F10" s="24"/>
      <c r="G10" s="24"/>
      <c r="H10" s="24"/>
      <c r="I10" s="24"/>
      <c r="J10" s="24"/>
      <c r="K10" s="24"/>
      <c r="L10" s="24"/>
      <c r="M10" s="24"/>
      <c r="N10" s="24"/>
    </row>
    <row r="11" spans="1:15" ht="22.5" customHeight="1" x14ac:dyDescent="0.2">
      <c r="B11" s="21" t="s">
        <v>13</v>
      </c>
      <c r="C11" s="22"/>
      <c r="D11" s="22"/>
      <c r="E11" s="22"/>
      <c r="F11" s="22"/>
      <c r="G11" s="22"/>
      <c r="H11" s="22"/>
      <c r="I11" s="22"/>
      <c r="J11" s="22"/>
      <c r="K11" s="22"/>
      <c r="L11" s="22"/>
      <c r="M11" s="22"/>
      <c r="N11" s="22"/>
    </row>
    <row r="12" spans="1:15" ht="22.5" customHeight="1" x14ac:dyDescent="0.2">
      <c r="B12" s="21"/>
      <c r="C12" s="22"/>
      <c r="D12" s="22"/>
      <c r="E12" s="22"/>
      <c r="F12" s="22"/>
      <c r="G12" s="22"/>
      <c r="H12" s="22"/>
      <c r="I12" s="22"/>
      <c r="J12" s="22"/>
      <c r="K12" s="22"/>
      <c r="L12" s="22"/>
      <c r="M12" s="22"/>
      <c r="N12" s="22"/>
    </row>
    <row r="13" spans="1:15" x14ac:dyDescent="0.2">
      <c r="D13" s="19"/>
    </row>
  </sheetData>
  <mergeCells count="10">
    <mergeCell ref="B12:N12"/>
    <mergeCell ref="B10:N10"/>
    <mergeCell ref="B11:N11"/>
    <mergeCell ref="B1:N1"/>
    <mergeCell ref="B2:N2"/>
    <mergeCell ref="B3:N3"/>
    <mergeCell ref="B4:B5"/>
    <mergeCell ref="C4:F4"/>
    <mergeCell ref="G4:J4"/>
    <mergeCell ref="K4:N4"/>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Sheet3</vt:lpstr>
    </vt:vector>
  </TitlesOfParts>
  <Company>CRA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Lela Siradze</dc:creator>
  <cp:lastModifiedBy>Nino Darsavelidze</cp:lastModifiedBy>
  <dcterms:created xsi:type="dcterms:W3CDTF">2014-01-21T10:55:44Z</dcterms:created>
  <dcterms:modified xsi:type="dcterms:W3CDTF">2026-10-20T11:37:18Z</dcterms:modified>
</cp:coreProperties>
</file>